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sumo da Exportação" sheetId="1" r:id="rId4"/>
    <sheet name="EQUIVALÊNCIA DE PNEUS" sheetId="2" r:id="rId5"/>
    <sheet name="DADOS" sheetId="3" r:id="rId6"/>
  </sheets>
</workbook>
</file>

<file path=xl/sharedStrings.xml><?xml version="1.0" encoding="utf-8"?>
<sst xmlns="http://schemas.openxmlformats.org/spreadsheetml/2006/main" uniqueCount="27">
  <si>
    <t>Este documento foi exportado do Numbers. Cada tabela foi convertida em uma planilha do Excel. Todos os outros objetos em cada folha do Numbers foram colocados em planilhas à parte. Esteja ciente de que os cálculos de fórmulas podem ser diferentes no Excel.</t>
  </si>
  <si>
    <t>Nome da Folha do Numbers</t>
  </si>
  <si>
    <t>Nome da Tabela do Numbers</t>
  </si>
  <si>
    <t>Nome da Planilha do Excel</t>
  </si>
  <si>
    <t>EQUIVALÊNCIA DE PNEUS</t>
  </si>
  <si>
    <t>Tabela 1</t>
  </si>
  <si>
    <t>ANTES DE UTILIZAR A PLANILHA, FAÇA O DOWNLOAD NO SEU COMPUTADOR OU CELULAR</t>
  </si>
  <si>
    <t>INSTRUÇÕES</t>
  </si>
  <si>
    <t>ORIGINAL</t>
  </si>
  <si>
    <t>MODIFICADO</t>
  </si>
  <si>
    <t>USANDO MESMO JOGO DE RODAS</t>
  </si>
  <si>
    <t>1. Selecione as medidas dos pneus originais do seu carro, e as que você pretende instalar.</t>
  </si>
  <si>
    <t>DIFERENÇA PERCENTUAL TOLERÁVEL (ATÉ 3%)</t>
  </si>
  <si>
    <t xml:space="preserve">2. NÃO modifique nenhuma das outras informações, ou a planilha não funcionará corretamente. É recomendável criar uma cópia de segurança. </t>
  </si>
  <si>
    <t>SE O SEU VELOCÍMETRO ESTIVER MARCANDO 100 km/h, VOCÊ VAI ESTAR, NA VERDADE, A...</t>
  </si>
  <si>
    <t>km/h</t>
  </si>
  <si>
    <t>CRIADO POR:</t>
  </si>
  <si>
    <t>LARGURA</t>
  </si>
  <si>
    <t>PERFIL</t>
  </si>
  <si>
    <t>ARO</t>
  </si>
  <si>
    <t>PAULO SILVA / CANAL BATE-PAPO AUTOMOTIVO</t>
  </si>
  <si>
    <t>MEDIDAS</t>
  </si>
  <si>
    <t>R</t>
  </si>
  <si>
    <t>DIÂMETRO</t>
  </si>
  <si>
    <t>MENOR</t>
  </si>
  <si>
    <t>milímetros</t>
  </si>
  <si>
    <t>DADOS</t>
  </si>
</sst>
</file>

<file path=xl/styles.xml><?xml version="1.0" encoding="utf-8"?>
<styleSheet xmlns="http://schemas.openxmlformats.org/spreadsheetml/2006/main">
  <numFmts count="1">
    <numFmt numFmtId="0" formatCode="General"/>
  </numFmts>
  <fonts count="11">
    <font>
      <sz val="11"/>
      <color indexed="8"/>
      <name val="Calibri"/>
    </font>
    <font>
      <sz val="12"/>
      <color indexed="8"/>
      <name val="Calibri"/>
    </font>
    <font>
      <sz val="14"/>
      <color indexed="8"/>
      <name val="Calibri"/>
    </font>
    <font>
      <sz val="12"/>
      <color indexed="8"/>
      <name val="Helvetica Neue"/>
    </font>
    <font>
      <u val="single"/>
      <sz val="12"/>
      <color indexed="11"/>
      <name val="Calibri"/>
    </font>
    <font>
      <sz val="15"/>
      <color indexed="8"/>
      <name val="Calibri"/>
    </font>
    <font>
      <b val="1"/>
      <sz val="11"/>
      <color indexed="8"/>
      <name val="Calibri"/>
    </font>
    <font>
      <b val="1"/>
      <sz val="20"/>
      <color indexed="8"/>
      <name val="Calibri"/>
    </font>
    <font>
      <b val="1"/>
      <sz val="11"/>
      <color indexed="15"/>
      <name val="Calibri"/>
    </font>
    <font>
      <b val="1"/>
      <sz val="36"/>
      <color indexed="8"/>
      <name val="Calibri"/>
    </font>
    <font>
      <b val="1"/>
      <sz val="18"/>
      <color indexed="8"/>
      <name val="Calibri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15"/>
        <bgColor auto="1"/>
      </patternFill>
    </fill>
  </fills>
  <borders count="17">
    <border>
      <left/>
      <right/>
      <top/>
      <bottom/>
      <diagonal/>
    </border>
    <border>
      <left style="thin">
        <color indexed="13"/>
      </left>
      <right/>
      <top style="thin">
        <color indexed="13"/>
      </top>
      <bottom style="medium">
        <color indexed="8"/>
      </bottom>
      <diagonal/>
    </border>
    <border>
      <left/>
      <right/>
      <top style="thin">
        <color indexed="13"/>
      </top>
      <bottom style="medium">
        <color indexed="8"/>
      </bottom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13"/>
      </right>
      <top/>
      <bottom/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68">
    <xf numFmtId="0" fontId="0" applyNumberFormat="0" applyFont="1" applyFill="0" applyBorder="0" applyAlignment="1" applyProtection="0">
      <alignment vertical="bottom"/>
    </xf>
    <xf numFmtId="0" fontId="1" applyNumberFormat="0" applyFont="1" applyFill="0" applyBorder="0" applyAlignment="1" applyProtection="0">
      <alignment horizontal="left" vertical="bottom" wrapText="1"/>
    </xf>
    <xf numFmtId="0" fontId="2" applyNumberFormat="0" applyFont="1" applyFill="0" applyBorder="0" applyAlignment="1" applyProtection="0">
      <alignment horizontal="left" vertical="bottom"/>
    </xf>
    <xf numFmtId="0" fontId="1" fillId="2" applyNumberFormat="0" applyFont="1" applyFill="1" applyBorder="0" applyAlignment="1" applyProtection="0">
      <alignment horizontal="left" vertical="bottom"/>
    </xf>
    <xf numFmtId="0" fontId="1" fillId="3" applyNumberFormat="0" applyFont="1" applyFill="1" applyBorder="0" applyAlignment="1" applyProtection="0">
      <alignment horizontal="left" vertical="bottom"/>
    </xf>
    <xf numFmtId="0" fontId="4" fillId="3" applyNumberFormat="0" applyFont="1" applyFill="1" applyBorder="0" applyAlignment="1" applyProtection="0">
      <alignment horizontal="left" vertical="bottom"/>
    </xf>
    <xf numFmtId="0" fontId="0" fillId="4" applyNumberFormat="1" applyFont="1" applyFill="1" applyBorder="0" applyAlignment="1" applyProtection="0">
      <alignment vertical="bottom"/>
    </xf>
    <xf numFmtId="49" fontId="6" fillId="4" borderId="1" applyNumberFormat="1" applyFont="1" applyFill="1" applyBorder="1" applyAlignment="1" applyProtection="0">
      <alignment vertical="bottom"/>
    </xf>
    <xf numFmtId="0" fontId="0" fillId="4" borderId="2" applyNumberFormat="0" applyFont="1" applyFill="1" applyBorder="1" applyAlignment="1" applyProtection="0">
      <alignment vertical="bottom"/>
    </xf>
    <xf numFmtId="0" fontId="0" fillId="4" borderId="3" applyNumberFormat="0" applyFont="1" applyFill="1" applyBorder="1" applyAlignment="1" applyProtection="0">
      <alignment vertical="bottom"/>
    </xf>
    <xf numFmtId="49" fontId="7" fillId="5" borderId="4" applyNumberFormat="1" applyFont="1" applyFill="1" applyBorder="1" applyAlignment="1" applyProtection="0">
      <alignment horizontal="center" vertical="center" wrapText="1"/>
    </xf>
    <xf numFmtId="0" fontId="7" fillId="5" borderId="5" applyNumberFormat="0" applyFont="1" applyFill="1" applyBorder="1" applyAlignment="1" applyProtection="0">
      <alignment horizontal="center" vertical="center" wrapText="1"/>
    </xf>
    <xf numFmtId="0" fontId="7" fillId="5" borderId="6" applyNumberFormat="0" applyFont="1" applyFill="1" applyBorder="1" applyAlignment="1" applyProtection="0">
      <alignment horizontal="center" vertical="center" wrapText="1"/>
    </xf>
    <xf numFmtId="0" fontId="0" fillId="4" borderId="7" applyNumberFormat="0" applyFont="1" applyFill="1" applyBorder="1" applyAlignment="1" applyProtection="0">
      <alignment vertical="bottom"/>
    </xf>
    <xf numFmtId="0" fontId="7" fillId="5" borderId="8" applyNumberFormat="0" applyFont="1" applyFill="1" applyBorder="1" applyAlignment="1" applyProtection="0">
      <alignment horizontal="center" vertical="center" wrapText="1"/>
    </xf>
    <xf numFmtId="0" fontId="7" fillId="5" borderId="9" applyNumberFormat="0" applyFont="1" applyFill="1" applyBorder="1" applyAlignment="1" applyProtection="0">
      <alignment horizontal="center" vertical="center" wrapText="1"/>
    </xf>
    <xf numFmtId="0" fontId="7" fillId="5" borderId="10" applyNumberFormat="0" applyFont="1" applyFill="1" applyBorder="1" applyAlignment="1" applyProtection="0">
      <alignment horizontal="center" vertical="center" wrapText="1"/>
    </xf>
    <xf numFmtId="0" fontId="0" fillId="4" borderId="8" applyNumberFormat="0" applyFont="1" applyFill="1" applyBorder="1" applyAlignment="1" applyProtection="0">
      <alignment vertical="bottom"/>
    </xf>
    <xf numFmtId="0" fontId="0" fillId="4" borderId="9" applyNumberFormat="0" applyFont="1" applyFill="1" applyBorder="1" applyAlignment="1" applyProtection="0">
      <alignment vertical="bottom"/>
    </xf>
    <xf numFmtId="0" fontId="0" fillId="4" borderId="10" applyNumberFormat="0" applyFont="1" applyFill="1" applyBorder="1" applyAlignment="1" applyProtection="0">
      <alignment vertical="bottom"/>
    </xf>
    <xf numFmtId="49" fontId="6" fillId="4" borderId="8" applyNumberFormat="1" applyFont="1" applyFill="1" applyBorder="1" applyAlignment="1" applyProtection="0">
      <alignment horizontal="left" vertical="top"/>
    </xf>
    <xf numFmtId="0" fontId="6" fillId="4" borderId="9" applyNumberFormat="0" applyFont="1" applyFill="1" applyBorder="1" applyAlignment="1" applyProtection="0">
      <alignment horizontal="left" vertical="top"/>
    </xf>
    <xf numFmtId="0" fontId="0" fillId="4" borderId="9" applyNumberFormat="0" applyFont="1" applyFill="1" applyBorder="1" applyAlignment="1" applyProtection="0">
      <alignment vertical="top"/>
    </xf>
    <xf numFmtId="0" fontId="6" fillId="4" borderId="8" applyNumberFormat="0" applyFont="1" applyFill="1" applyBorder="1" applyAlignment="1" applyProtection="0">
      <alignment horizontal="left" vertical="top"/>
    </xf>
    <xf numFmtId="49" fontId="6" fillId="5" borderId="9" applyNumberFormat="1" applyFont="1" applyFill="1" applyBorder="1" applyAlignment="1" applyProtection="0">
      <alignment horizontal="center" vertical="center"/>
    </xf>
    <xf numFmtId="0" fontId="6" fillId="5" borderId="9" applyNumberFormat="0" applyFont="1" applyFill="1" applyBorder="1" applyAlignment="1" applyProtection="0">
      <alignment horizontal="center" vertical="center"/>
    </xf>
    <xf numFmtId="49" fontId="8" fillId="6" borderId="9" applyNumberFormat="1" applyFont="1" applyFill="1" applyBorder="1" applyAlignment="1" applyProtection="0">
      <alignment horizontal="center" vertical="center" wrapText="1"/>
    </xf>
    <xf numFmtId="0" fontId="8" fillId="6" borderId="9" applyNumberFormat="0" applyFont="1" applyFill="1" applyBorder="1" applyAlignment="1" applyProtection="0">
      <alignment horizontal="center" vertical="center" wrapText="1"/>
    </xf>
    <xf numFmtId="0" fontId="8" fillId="6" borderId="10" applyNumberFormat="0" applyFont="1" applyFill="1" applyBorder="1" applyAlignment="1" applyProtection="0">
      <alignment horizontal="center" vertical="center" wrapText="1"/>
    </xf>
    <xf numFmtId="49" fontId="0" fillId="4" borderId="8" applyNumberFormat="1" applyFont="1" applyFill="1" applyBorder="1" applyAlignment="1" applyProtection="0">
      <alignment horizontal="left" vertical="top" wrapText="1"/>
    </xf>
    <xf numFmtId="0" fontId="0" fillId="4" borderId="9" applyNumberFormat="0" applyFont="1" applyFill="1" applyBorder="1" applyAlignment="1" applyProtection="0">
      <alignment horizontal="left" vertical="top" wrapText="1"/>
    </xf>
    <xf numFmtId="0" fontId="0" fillId="4" borderId="8" applyNumberFormat="0" applyFont="1" applyFill="1" applyBorder="1" applyAlignment="1" applyProtection="0">
      <alignment horizontal="left" vertical="top" wrapText="1"/>
    </xf>
    <xf numFmtId="49" fontId="8" fillId="7" borderId="9" applyNumberFormat="1" applyFont="1" applyFill="1" applyBorder="1" applyAlignment="1" applyProtection="0">
      <alignment horizontal="center" vertical="center" wrapText="1"/>
    </xf>
    <xf numFmtId="0" fontId="8" fillId="7" borderId="9" applyNumberFormat="0" applyFont="1" applyFill="1" applyBorder="1" applyAlignment="1" applyProtection="0">
      <alignment horizontal="center" vertical="center" wrapText="1"/>
    </xf>
    <xf numFmtId="0" fontId="8" fillId="7" borderId="10" applyNumberFormat="0" applyFont="1" applyFill="1" applyBorder="1" applyAlignment="1" applyProtection="0">
      <alignment horizontal="center" vertical="center" wrapText="1"/>
    </xf>
    <xf numFmtId="49" fontId="8" fillId="8" borderId="9" applyNumberFormat="1" applyFont="1" applyFill="1" applyBorder="1" applyAlignment="1" applyProtection="0">
      <alignment horizontal="left" vertical="center" wrapText="1"/>
    </xf>
    <xf numFmtId="0" fontId="8" fillId="8" borderId="9" applyNumberFormat="0" applyFont="1" applyFill="1" applyBorder="1" applyAlignment="1" applyProtection="0">
      <alignment horizontal="left" vertical="center" wrapText="1"/>
    </xf>
    <xf numFmtId="1" fontId="9" fillId="9" borderId="9" applyNumberFormat="1" applyFont="1" applyFill="1" applyBorder="1" applyAlignment="1" applyProtection="0">
      <alignment horizontal="center" vertical="center"/>
    </xf>
    <xf numFmtId="1" fontId="9" fillId="9" borderId="10" applyNumberFormat="1" applyFont="1" applyFill="1" applyBorder="1" applyAlignment="1" applyProtection="0">
      <alignment horizontal="center" vertical="center"/>
    </xf>
    <xf numFmtId="49" fontId="0" fillId="4" borderId="9" applyNumberFormat="1" applyFont="1" applyFill="1" applyBorder="1" applyAlignment="1" applyProtection="0">
      <alignment vertical="bottom"/>
    </xf>
    <xf numFmtId="49" fontId="6" fillId="4" borderId="9" applyNumberFormat="1" applyFont="1" applyFill="1" applyBorder="1" applyAlignment="1" applyProtection="0">
      <alignment horizontal="left" vertical="center"/>
    </xf>
    <xf numFmtId="0" fontId="6" fillId="4" borderId="9" applyNumberFormat="0" applyFont="1" applyFill="1" applyBorder="1" applyAlignment="1" applyProtection="0">
      <alignment horizontal="left" vertical="center"/>
    </xf>
    <xf numFmtId="0" fontId="6" fillId="4" borderId="9" applyNumberFormat="0" applyFont="1" applyFill="1" applyBorder="1" applyAlignment="1" applyProtection="0">
      <alignment vertical="center" wrapText="1"/>
    </xf>
    <xf numFmtId="49" fontId="0" fillId="4" borderId="11" applyNumberFormat="1" applyFont="1" applyFill="1" applyBorder="1" applyAlignment="1" applyProtection="0">
      <alignment vertical="bottom"/>
    </xf>
    <xf numFmtId="0" fontId="0" fillId="4" borderId="11" applyNumberFormat="0" applyFont="1" applyFill="1" applyBorder="1" applyAlignment="1" applyProtection="0">
      <alignment vertical="bottom"/>
    </xf>
    <xf numFmtId="49" fontId="6" fillId="4" borderId="9" applyNumberFormat="1" applyFont="1" applyFill="1" applyBorder="1" applyAlignment="1" applyProtection="0">
      <alignment horizontal="left" vertical="center" wrapText="1"/>
    </xf>
    <xf numFmtId="0" fontId="6" fillId="4" borderId="9" applyNumberFormat="0" applyFont="1" applyFill="1" applyBorder="1" applyAlignment="1" applyProtection="0">
      <alignment horizontal="left" vertical="center" wrapText="1"/>
    </xf>
    <xf numFmtId="0" fontId="6" fillId="4" borderId="10" applyNumberFormat="0" applyFont="1" applyFill="1" applyBorder="1" applyAlignment="1" applyProtection="0">
      <alignment horizontal="left" vertical="center" wrapText="1"/>
    </xf>
    <xf numFmtId="0" fontId="7" fillId="10" borderId="4" applyNumberFormat="1" applyFont="1" applyFill="1" applyBorder="1" applyAlignment="1" applyProtection="0">
      <alignment horizontal="center" vertical="center"/>
    </xf>
    <xf numFmtId="0" fontId="7" fillId="10" borderId="5" applyNumberFormat="0" applyFont="1" applyFill="1" applyBorder="1" applyAlignment="1" applyProtection="0">
      <alignment horizontal="center" vertical="center"/>
    </xf>
    <xf numFmtId="0" fontId="7" fillId="10" borderId="6" applyNumberFormat="0" applyFont="1" applyFill="1" applyBorder="1" applyAlignment="1" applyProtection="0">
      <alignment horizontal="center" vertical="center"/>
    </xf>
    <xf numFmtId="0" fontId="0" fillId="4" borderId="12" applyNumberFormat="0" applyFont="1" applyFill="1" applyBorder="1" applyAlignment="1" applyProtection="0">
      <alignment vertical="bottom"/>
    </xf>
    <xf numFmtId="49" fontId="7" fillId="10" borderId="4" applyNumberFormat="1" applyFont="1" applyFill="1" applyBorder="1" applyAlignment="1" applyProtection="0">
      <alignment horizontal="center" vertical="center"/>
    </xf>
    <xf numFmtId="0" fontId="7" fillId="10" borderId="5" applyNumberFormat="1" applyFont="1" applyFill="1" applyBorder="1" applyAlignment="1" applyProtection="0">
      <alignment horizontal="center" vertical="center"/>
    </xf>
    <xf numFmtId="0" fontId="7" fillId="10" borderId="13" applyNumberFormat="0" applyFont="1" applyFill="1" applyBorder="1" applyAlignment="1" applyProtection="0">
      <alignment horizontal="center" vertical="center"/>
    </xf>
    <xf numFmtId="0" fontId="7" fillId="10" borderId="11" applyNumberFormat="0" applyFont="1" applyFill="1" applyBorder="1" applyAlignment="1" applyProtection="0">
      <alignment horizontal="center" vertical="center"/>
    </xf>
    <xf numFmtId="0" fontId="7" fillId="10" borderId="14" applyNumberFormat="0" applyFont="1" applyFill="1" applyBorder="1" applyAlignment="1" applyProtection="0">
      <alignment horizontal="center" vertical="center"/>
    </xf>
    <xf numFmtId="0" fontId="0" fillId="4" borderId="5" applyNumberFormat="0" applyFont="1" applyFill="1" applyBorder="1" applyAlignment="1" applyProtection="0">
      <alignment vertical="bottom"/>
    </xf>
    <xf numFmtId="2" fontId="10" fillId="9" borderId="9" applyNumberFormat="1" applyFont="1" applyFill="1" applyBorder="1" applyAlignment="1" applyProtection="0">
      <alignment horizontal="center" vertical="center"/>
    </xf>
    <xf numFmtId="10" fontId="10" fillId="9" borderId="9" applyNumberFormat="1" applyFont="1" applyFill="1" applyBorder="1" applyAlignment="1" applyProtection="0">
      <alignment horizontal="center" vertical="center"/>
    </xf>
    <xf numFmtId="49" fontId="10" fillId="9" borderId="9" applyNumberFormat="1" applyFont="1" applyFill="1" applyBorder="1" applyAlignment="1" applyProtection="0">
      <alignment horizontal="center" vertical="center"/>
    </xf>
    <xf numFmtId="0" fontId="0" fillId="4" borderId="13" applyNumberFormat="0" applyFont="1" applyFill="1" applyBorder="1" applyAlignment="1" applyProtection="0">
      <alignment vertical="bottom"/>
    </xf>
    <xf numFmtId="0" fontId="0" fillId="4" borderId="14" applyNumberFormat="0" applyFont="1" applyFill="1" applyBorder="1" applyAlignment="1" applyProtection="0">
      <alignment vertical="bottom"/>
    </xf>
    <xf numFmtId="0" fontId="0" fillId="4" borderId="15" applyNumberFormat="0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6" applyNumberFormat="0" applyFont="1" applyFill="0" applyBorder="1" applyAlignment="1" applyProtection="0">
      <alignment vertical="bottom"/>
    </xf>
    <xf numFmtId="49" fontId="0" borderId="16" applyNumberFormat="1" applyFont="1" applyFill="0" applyBorder="1" applyAlignment="1" applyProtection="0">
      <alignment vertical="bottom"/>
    </xf>
    <xf numFmtId="0" fontId="0" borderId="16" applyNumberFormat="1" applyFont="1" applyFill="0" applyBorder="1" applyAlignment="1" applyProtection="0">
      <alignment vertical="bottom"/>
    </xf>
  </cellXfs>
  <cellStyles count="1">
    <cellStyle name="Normal" xfId="0" builtinId="0"/>
  </cellStyles>
  <dxfs count="1">
    <dxf>
      <font>
        <b val="1"/>
        <color rgb="ffffffff"/>
      </font>
      <fill>
        <patternFill patternType="solid">
          <fgColor indexed="18"/>
          <bgColor indexed="16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a5a5a5"/>
      <rgbColor rgb="ffaaaaaa"/>
      <rgbColor rgb="ffffff00"/>
      <rgbColor rgb="ffffffff"/>
      <rgbColor rgb="ff00b050"/>
      <rgbColor rgb="ffff0000"/>
      <rgbColor rgb="00000000"/>
      <rgbColor rgb="ffffc000"/>
      <rgbColor rgb="ff00b0f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25</xdr:col>
      <xdr:colOff>189724</xdr:colOff>
      <xdr:row>8</xdr:row>
      <xdr:rowOff>97649</xdr:rowOff>
    </xdr:from>
    <xdr:to>
      <xdr:col>38</xdr:col>
      <xdr:colOff>9524</xdr:colOff>
      <xdr:row>25</xdr:row>
      <xdr:rowOff>41273</xdr:rowOff>
    </xdr:to>
    <xdr:pic>
      <xdr:nvPicPr>
        <xdr:cNvPr id="2" name="Imagem 2" descr="Imagem 2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5168124" y="1108569"/>
          <a:ext cx="2359801" cy="21191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9</xdr:col>
      <xdr:colOff>107950</xdr:colOff>
      <xdr:row>8</xdr:row>
      <xdr:rowOff>85724</xdr:rowOff>
    </xdr:from>
    <xdr:to>
      <xdr:col>21</xdr:col>
      <xdr:colOff>108723</xdr:colOff>
      <xdr:row>25</xdr:row>
      <xdr:rowOff>29348</xdr:rowOff>
    </xdr:to>
    <xdr:pic>
      <xdr:nvPicPr>
        <xdr:cNvPr id="3" name="Imagem 4" descr="Imagem 4"/>
        <xdr:cNvPicPr>
          <a:picLocks noChangeAspect="1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1936750" y="1096644"/>
          <a:ext cx="2337574" cy="21191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21</xdr:col>
      <xdr:colOff>92075</xdr:colOff>
      <xdr:row>15</xdr:row>
      <xdr:rowOff>104774</xdr:rowOff>
    </xdr:from>
    <xdr:to>
      <xdr:col>26</xdr:col>
      <xdr:colOff>34925</xdr:colOff>
      <xdr:row>18</xdr:row>
      <xdr:rowOff>57149</xdr:rowOff>
    </xdr:to>
    <xdr:sp>
      <xdr:nvSpPr>
        <xdr:cNvPr id="4" name="Seta: para a Esquerda 5"/>
        <xdr:cNvSpPr/>
      </xdr:nvSpPr>
      <xdr:spPr>
        <a:xfrm rot="10800000">
          <a:off x="4257675" y="2000249"/>
          <a:ext cx="958850" cy="331471"/>
        </a:xfrm>
        <a:prstGeom prst="leftArrow">
          <a:avLst>
            <a:gd name="adj1" fmla="val 50000"/>
            <a:gd name="adj2" fmla="val 50000"/>
          </a:avLst>
        </a:prstGeom>
        <a:solidFill>
          <a:srgbClr val="FF0000"/>
        </a:solidFill>
        <a:ln w="12700" cap="flat">
          <a:noFill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13</xdr:col>
      <xdr:colOff>107951</xdr:colOff>
      <xdr:row>27</xdr:row>
      <xdr:rowOff>9524</xdr:rowOff>
    </xdr:from>
    <xdr:to>
      <xdr:col>13</xdr:col>
      <xdr:colOff>174625</xdr:colOff>
      <xdr:row>28</xdr:row>
      <xdr:rowOff>126364</xdr:rowOff>
    </xdr:to>
    <xdr:sp>
      <xdr:nvSpPr>
        <xdr:cNvPr id="5" name="Conector reto 7"/>
        <xdr:cNvSpPr/>
      </xdr:nvSpPr>
      <xdr:spPr>
        <a:xfrm flipH="1">
          <a:off x="2749551" y="3474719"/>
          <a:ext cx="66675" cy="243206"/>
        </a:xfrm>
        <a:prstGeom prst="line">
          <a:avLst/>
        </a:prstGeom>
        <a:noFill/>
        <a:ln w="57150" cap="flat">
          <a:solidFill>
            <a:srgbClr val="000000"/>
          </a:solidFill>
          <a:prstDash val="solid"/>
          <a:miter lim="8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16</xdr:col>
      <xdr:colOff>107952</xdr:colOff>
      <xdr:row>27</xdr:row>
      <xdr:rowOff>9524</xdr:rowOff>
    </xdr:from>
    <xdr:to>
      <xdr:col>16</xdr:col>
      <xdr:colOff>174625</xdr:colOff>
      <xdr:row>28</xdr:row>
      <xdr:rowOff>126364</xdr:rowOff>
    </xdr:to>
    <xdr:sp>
      <xdr:nvSpPr>
        <xdr:cNvPr id="6" name="Conector reto 11"/>
        <xdr:cNvSpPr/>
      </xdr:nvSpPr>
      <xdr:spPr>
        <a:xfrm flipH="1">
          <a:off x="3359152" y="3474719"/>
          <a:ext cx="66674" cy="243206"/>
        </a:xfrm>
        <a:prstGeom prst="line">
          <a:avLst/>
        </a:prstGeom>
        <a:noFill/>
        <a:ln w="57150" cap="flat">
          <a:solidFill>
            <a:srgbClr val="000000"/>
          </a:solidFill>
          <a:prstDash val="solid"/>
          <a:miter lim="8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30</xdr:col>
      <xdr:colOff>73027</xdr:colOff>
      <xdr:row>27</xdr:row>
      <xdr:rowOff>9524</xdr:rowOff>
    </xdr:from>
    <xdr:to>
      <xdr:col>30</xdr:col>
      <xdr:colOff>139700</xdr:colOff>
      <xdr:row>28</xdr:row>
      <xdr:rowOff>126364</xdr:rowOff>
    </xdr:to>
    <xdr:sp>
      <xdr:nvSpPr>
        <xdr:cNvPr id="7" name="Conector reto 12"/>
        <xdr:cNvSpPr/>
      </xdr:nvSpPr>
      <xdr:spPr>
        <a:xfrm flipH="1">
          <a:off x="6067427" y="3474719"/>
          <a:ext cx="66674" cy="243206"/>
        </a:xfrm>
        <a:prstGeom prst="line">
          <a:avLst/>
        </a:prstGeom>
        <a:noFill/>
        <a:ln w="57150" cap="flat">
          <a:solidFill>
            <a:srgbClr val="000000"/>
          </a:solidFill>
          <a:prstDash val="solid"/>
          <a:miter lim="8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33</xdr:col>
      <xdr:colOff>92075</xdr:colOff>
      <xdr:row>27</xdr:row>
      <xdr:rowOff>9524</xdr:rowOff>
    </xdr:from>
    <xdr:to>
      <xdr:col>33</xdr:col>
      <xdr:colOff>158749</xdr:colOff>
      <xdr:row>28</xdr:row>
      <xdr:rowOff>126364</xdr:rowOff>
    </xdr:to>
    <xdr:sp>
      <xdr:nvSpPr>
        <xdr:cNvPr id="8" name="Conector reto 13"/>
        <xdr:cNvSpPr/>
      </xdr:nvSpPr>
      <xdr:spPr>
        <a:xfrm flipH="1">
          <a:off x="6696075" y="3474719"/>
          <a:ext cx="66675" cy="243206"/>
        </a:xfrm>
        <a:prstGeom prst="line">
          <a:avLst/>
        </a:prstGeom>
        <a:noFill/>
        <a:ln w="57150" cap="flat">
          <a:solidFill>
            <a:srgbClr val="000000"/>
          </a:solidFill>
          <a:prstDash val="solid"/>
          <a:miter lim="8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59</xdr:col>
      <xdr:colOff>133350</xdr:colOff>
      <xdr:row>23</xdr:row>
      <xdr:rowOff>126364</xdr:rowOff>
    </xdr:from>
    <xdr:to>
      <xdr:col>63</xdr:col>
      <xdr:colOff>157954</xdr:colOff>
      <xdr:row>29</xdr:row>
      <xdr:rowOff>100805</xdr:rowOff>
    </xdr:to>
    <xdr:pic>
      <xdr:nvPicPr>
        <xdr:cNvPr id="9" name="Imagem 15" descr="Imagem 15"/>
        <xdr:cNvPicPr>
          <a:picLocks noChangeAspect="1"/>
        </xdr:cNvPicPr>
      </xdr:nvPicPr>
      <xdr:blipFill>
        <a:blip r:embed="rId3">
          <a:extLst/>
        </a:blip>
        <a:stretch>
          <a:fillRect/>
        </a:stretch>
      </xdr:blipFill>
      <xdr:spPr>
        <a:xfrm>
          <a:off x="11918950" y="3060064"/>
          <a:ext cx="837405" cy="75866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 showGridLines="0" defaultGridColor="1"/>
  </sheetViews>
  <sheetFormatPr defaultColWidth="10" defaultRowHeight="13" customHeight="1" outlineLevelRow="0" outlineLevelCol="0"/>
  <cols>
    <col min="1" max="1" width="2" customWidth="1"/>
    <col min="2" max="4" width="30.5547" customWidth="1"/>
  </cols>
  <sheetData>
    <row r="3" ht="50" customHeight="1">
      <c r="B3" t="s" s="1">
        <v>0</v>
      </c>
      <c r="C3"/>
      <c r="D3"/>
    </row>
    <row r="7">
      <c r="B7" t="s" s="2">
        <v>1</v>
      </c>
      <c r="C7" t="s" s="2">
        <v>2</v>
      </c>
      <c r="D7" t="s" s="2">
        <v>3</v>
      </c>
    </row>
    <row r="9">
      <c r="B9" t="s" s="3">
        <v>4</v>
      </c>
      <c r="C9" s="3"/>
      <c r="D9" s="3"/>
    </row>
    <row r="10">
      <c r="B10" s="4"/>
      <c r="C10" t="s" s="4">
        <v>5</v>
      </c>
      <c r="D10" t="s" s="5">
        <v>4</v>
      </c>
    </row>
    <row r="11">
      <c r="B11" t="s" s="3">
        <v>26</v>
      </c>
      <c r="C11" s="3"/>
      <c r="D11" s="3"/>
    </row>
    <row r="12">
      <c r="B12" s="4"/>
      <c r="C12" t="s" s="4">
        <v>5</v>
      </c>
      <c r="D12" t="s" s="5">
        <v>26</v>
      </c>
    </row>
  </sheetData>
  <mergeCells count="1">
    <mergeCell ref="B3:D3"/>
  </mergeCells>
  <hyperlinks>
    <hyperlink ref="D10" location="'EQUIVALÊNCIA DE PNEUS'!R1C1" tooltip="" display="EQUIVALÊNCIA DE PNEUS"/>
    <hyperlink ref="D12" location="'DADOS'!R1C1" tooltip="" display="DADOS"/>
  </hyperlinks>
</worksheet>
</file>

<file path=xl/worksheets/sheet2.xml><?xml version="1.0" encoding="utf-8"?>
<worksheet xmlns:r="http://schemas.openxmlformats.org/officeDocument/2006/relationships" xmlns="http://schemas.openxmlformats.org/spreadsheetml/2006/main">
  <dimension ref="A1:BM34"/>
  <sheetViews>
    <sheetView workbookViewId="0" showGridLines="0" defaultGridColor="1"/>
  </sheetViews>
  <sheetFormatPr defaultColWidth="2.66667" defaultRowHeight="9.95" customHeight="1" outlineLevelRow="0" outlineLevelCol="0"/>
  <cols>
    <col min="1" max="18" width="2.67188" style="6" customWidth="1"/>
    <col min="19" max="19" width="1.35156" style="6" customWidth="1"/>
    <col min="20" max="35" width="2.67188" style="6" customWidth="1"/>
    <col min="36" max="36" width="1.35156" style="6" customWidth="1"/>
    <col min="37" max="65" width="2.67188" style="6" customWidth="1"/>
    <col min="66" max="16384" width="2.67188" style="6" customWidth="1"/>
  </cols>
  <sheetData>
    <row r="1" ht="9.95" customHeight="1">
      <c r="A1" t="s" s="7">
        <v>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9"/>
    </row>
    <row r="2" ht="9.95" customHeight="1">
      <c r="A2" t="s" s="10">
        <v>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2"/>
      <c r="BM2" s="13"/>
    </row>
    <row r="3" ht="9.9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6"/>
      <c r="BM3" s="13"/>
    </row>
    <row r="4" ht="9.95" customHeight="1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6"/>
      <c r="BM4" s="13"/>
    </row>
    <row r="5" ht="9.95" customHeight="1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9"/>
      <c r="BM5" s="13"/>
    </row>
    <row r="6" ht="9.95" customHeight="1">
      <c r="A6" t="s" s="20">
        <v>7</v>
      </c>
      <c r="B6" s="21"/>
      <c r="C6" s="21"/>
      <c r="D6" s="21"/>
      <c r="E6" s="21"/>
      <c r="F6" s="22"/>
      <c r="G6" s="22"/>
      <c r="H6" s="22"/>
      <c r="I6" s="22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9"/>
      <c r="BM6" s="13"/>
    </row>
    <row r="7" ht="9.95" customHeight="1">
      <c r="A7" s="23"/>
      <c r="B7" s="21"/>
      <c r="C7" s="21"/>
      <c r="D7" s="21"/>
      <c r="E7" s="21"/>
      <c r="F7" s="22"/>
      <c r="G7" s="22"/>
      <c r="H7" s="22"/>
      <c r="I7" s="22"/>
      <c r="J7" s="18"/>
      <c r="K7" s="18"/>
      <c r="L7" s="18"/>
      <c r="M7" s="18"/>
      <c r="N7" t="s" s="24">
        <v>8</v>
      </c>
      <c r="O7" s="25"/>
      <c r="P7" s="25"/>
      <c r="Q7" s="25"/>
      <c r="R7" s="25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t="s" s="24">
        <v>9</v>
      </c>
      <c r="AE7" s="25"/>
      <c r="AF7" s="25"/>
      <c r="AG7" s="25"/>
      <c r="AH7" s="25"/>
      <c r="AI7" s="18"/>
      <c r="AJ7" s="18"/>
      <c r="AK7" s="18"/>
      <c r="AL7" s="18"/>
      <c r="AM7" s="18"/>
      <c r="AN7" s="18"/>
      <c r="AO7" s="18"/>
      <c r="AP7" s="18"/>
      <c r="AQ7" s="18"/>
      <c r="AR7" t="s" s="26">
        <f>IF(S28&lt;&gt;AJ28,"AROS DIFERENTES, VOCÊ VAI TROCAR AS RODAS TAMBÉM? SENÃO, MANTENHA OS AROS IGUAIS","USANDO MESMO JOGO DE RODAS")</f>
        <v>10</v>
      </c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8"/>
      <c r="BM7" s="13"/>
    </row>
    <row r="8" ht="9.95" customHeight="1">
      <c r="A8" t="s" s="29">
        <v>11</v>
      </c>
      <c r="B8" s="30"/>
      <c r="C8" s="30"/>
      <c r="D8" s="30"/>
      <c r="E8" s="30"/>
      <c r="F8" s="30"/>
      <c r="G8" s="30"/>
      <c r="H8" s="30"/>
      <c r="I8" s="30"/>
      <c r="J8" s="18"/>
      <c r="K8" s="18"/>
      <c r="L8" s="18"/>
      <c r="M8" s="18"/>
      <c r="N8" s="25"/>
      <c r="O8" s="25"/>
      <c r="P8" s="25"/>
      <c r="Q8" s="25"/>
      <c r="R8" s="25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25"/>
      <c r="AE8" s="25"/>
      <c r="AF8" s="25"/>
      <c r="AG8" s="25"/>
      <c r="AH8" s="25"/>
      <c r="AI8" s="18"/>
      <c r="AJ8" s="18"/>
      <c r="AK8" s="18"/>
      <c r="AL8" s="18"/>
      <c r="AM8" s="18"/>
      <c r="AN8" s="18"/>
      <c r="AO8" s="18"/>
      <c r="AP8" s="18"/>
      <c r="AQ8" s="18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8"/>
      <c r="BM8" s="13"/>
    </row>
    <row r="9" ht="9.95" customHeight="1">
      <c r="A9" s="31"/>
      <c r="B9" s="30"/>
      <c r="C9" s="30"/>
      <c r="D9" s="30"/>
      <c r="E9" s="30"/>
      <c r="F9" s="30"/>
      <c r="G9" s="30"/>
      <c r="H9" s="30"/>
      <c r="I9" s="30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8"/>
      <c r="BM9" s="13"/>
    </row>
    <row r="10" ht="9.95" customHeight="1">
      <c r="A10" s="31"/>
      <c r="B10" s="30"/>
      <c r="C10" s="30"/>
      <c r="D10" s="30"/>
      <c r="E10" s="30"/>
      <c r="F10" s="30"/>
      <c r="G10" s="30"/>
      <c r="H10" s="30"/>
      <c r="I10" s="30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8"/>
      <c r="BM10" s="13"/>
    </row>
    <row r="11" ht="9.95" customHeight="1">
      <c r="A11" s="31"/>
      <c r="B11" s="30"/>
      <c r="C11" s="30"/>
      <c r="D11" s="30"/>
      <c r="E11" s="30"/>
      <c r="F11" s="30"/>
      <c r="G11" s="30"/>
      <c r="H11" s="30"/>
      <c r="I11" s="30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9"/>
      <c r="BM11" s="13"/>
    </row>
    <row r="12" ht="9.95" customHeight="1">
      <c r="A12" s="31"/>
      <c r="B12" s="30"/>
      <c r="C12" s="30"/>
      <c r="D12" s="30"/>
      <c r="E12" s="30"/>
      <c r="F12" s="30"/>
      <c r="G12" s="30"/>
      <c r="H12" s="30"/>
      <c r="I12" s="30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t="s" s="32">
        <f>IF(AO31&lt;0.03,"DIFERENÇA PERCENTUAL TOLERÁVEL (ATÉ 3%)","DIFERENÇA PERCENTUAL EXCESSIVA, PODE GERAR MULTAS (ACIMA DE 3%)")</f>
        <v>12</v>
      </c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4"/>
      <c r="BM12" s="13"/>
    </row>
    <row r="13" ht="9.95" customHeight="1">
      <c r="A13" s="31"/>
      <c r="B13" s="30"/>
      <c r="C13" s="30"/>
      <c r="D13" s="30"/>
      <c r="E13" s="30"/>
      <c r="F13" s="30"/>
      <c r="G13" s="30"/>
      <c r="H13" s="30"/>
      <c r="I13" s="30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4"/>
      <c r="BM13" s="13"/>
    </row>
    <row r="14" ht="9.95" customHeight="1">
      <c r="A14" s="31"/>
      <c r="B14" s="30"/>
      <c r="C14" s="30"/>
      <c r="D14" s="30"/>
      <c r="E14" s="30"/>
      <c r="F14" s="30"/>
      <c r="G14" s="30"/>
      <c r="H14" s="30"/>
      <c r="I14" s="30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4"/>
      <c r="BM14" s="13"/>
    </row>
    <row r="15" ht="9.95" customHeight="1">
      <c r="A15" t="s" s="29">
        <v>13</v>
      </c>
      <c r="B15" s="30"/>
      <c r="C15" s="30"/>
      <c r="D15" s="30"/>
      <c r="E15" s="30"/>
      <c r="F15" s="30"/>
      <c r="G15" s="30"/>
      <c r="H15" s="30"/>
      <c r="I15" s="30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13"/>
    </row>
    <row r="16" ht="9.95" customHeight="1">
      <c r="A16" s="31"/>
      <c r="B16" s="30"/>
      <c r="C16" s="30"/>
      <c r="D16" s="30"/>
      <c r="E16" s="30"/>
      <c r="F16" s="30"/>
      <c r="G16" s="30"/>
      <c r="H16" s="30"/>
      <c r="I16" s="30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9"/>
      <c r="BM16" s="13"/>
    </row>
    <row r="17" ht="9.95" customHeight="1">
      <c r="A17" s="31"/>
      <c r="B17" s="30"/>
      <c r="C17" s="30"/>
      <c r="D17" s="30"/>
      <c r="E17" s="30"/>
      <c r="F17" s="30"/>
      <c r="G17" s="30"/>
      <c r="H17" s="30"/>
      <c r="I17" s="30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t="s" s="35">
        <v>14</v>
      </c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7">
        <f>IF(AS31="MAIOR",100+AO31*100,100-AO31*100)</f>
        <v>99.8221273568125</v>
      </c>
      <c r="BH17" s="37"/>
      <c r="BI17" s="37"/>
      <c r="BJ17" s="37"/>
      <c r="BK17" s="37"/>
      <c r="BL17" s="38"/>
      <c r="BM17" s="13"/>
    </row>
    <row r="18" ht="9.95" customHeight="1">
      <c r="A18" s="31"/>
      <c r="B18" s="30"/>
      <c r="C18" s="30"/>
      <c r="D18" s="30"/>
      <c r="E18" s="30"/>
      <c r="F18" s="30"/>
      <c r="G18" s="30"/>
      <c r="H18" s="30"/>
      <c r="I18" s="30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7"/>
      <c r="BH18" s="37"/>
      <c r="BI18" s="37"/>
      <c r="BJ18" s="37"/>
      <c r="BK18" s="37"/>
      <c r="BL18" s="38"/>
      <c r="BM18" s="13"/>
    </row>
    <row r="19" ht="9.95" customHeight="1">
      <c r="A19" s="31"/>
      <c r="B19" s="30"/>
      <c r="C19" s="30"/>
      <c r="D19" s="30"/>
      <c r="E19" s="30"/>
      <c r="F19" s="30"/>
      <c r="G19" s="30"/>
      <c r="H19" s="30"/>
      <c r="I19" s="30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7"/>
      <c r="BH19" s="37"/>
      <c r="BI19" s="37"/>
      <c r="BJ19" s="37"/>
      <c r="BK19" s="37"/>
      <c r="BL19" s="38"/>
      <c r="BM19" s="13"/>
    </row>
    <row r="20" ht="9.75" customHeight="1">
      <c r="A20" s="31"/>
      <c r="B20" s="30"/>
      <c r="C20" s="30"/>
      <c r="D20" s="30"/>
      <c r="E20" s="30"/>
      <c r="F20" s="30"/>
      <c r="G20" s="30"/>
      <c r="H20" s="30"/>
      <c r="I20" s="30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7"/>
      <c r="BH20" s="37"/>
      <c r="BI20" s="37"/>
      <c r="BJ20" s="37"/>
      <c r="BK20" s="37"/>
      <c r="BL20" s="38"/>
      <c r="BM20" s="13"/>
    </row>
    <row r="21" ht="8" customHeight="1">
      <c r="A21" s="31"/>
      <c r="B21" s="30"/>
      <c r="C21" s="30"/>
      <c r="D21" s="30"/>
      <c r="E21" s="30"/>
      <c r="F21" s="30"/>
      <c r="G21" s="30"/>
      <c r="H21" s="30"/>
      <c r="I21" s="30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9"/>
      <c r="BM21" s="13"/>
    </row>
    <row r="22" ht="14.25" customHeight="1">
      <c r="A22" s="31"/>
      <c r="B22" s="30"/>
      <c r="C22" s="30"/>
      <c r="D22" s="30"/>
      <c r="E22" s="30"/>
      <c r="F22" s="30"/>
      <c r="G22" s="30"/>
      <c r="H22" s="30"/>
      <c r="I22" s="30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t="s" s="39">
        <v>15</v>
      </c>
      <c r="BJ22" s="18"/>
      <c r="BK22" s="18"/>
      <c r="BL22" s="19"/>
      <c r="BM22" s="13"/>
    </row>
    <row r="23" ht="9.95" customHeight="1">
      <c r="A23" s="31"/>
      <c r="B23" s="30"/>
      <c r="C23" s="30"/>
      <c r="D23" s="30"/>
      <c r="E23" s="30"/>
      <c r="F23" s="30"/>
      <c r="G23" s="30"/>
      <c r="H23" s="30"/>
      <c r="I23" s="30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9"/>
      <c r="BM23" s="13"/>
    </row>
    <row r="24" ht="9.95" customHeight="1">
      <c r="A24" s="31"/>
      <c r="B24" s="30"/>
      <c r="C24" s="30"/>
      <c r="D24" s="30"/>
      <c r="E24" s="30"/>
      <c r="F24" s="30"/>
      <c r="G24" s="30"/>
      <c r="H24" s="30"/>
      <c r="I24" s="30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9"/>
      <c r="BM24" s="13"/>
    </row>
    <row r="25" ht="9.95" customHeight="1">
      <c r="A25" s="31"/>
      <c r="B25" s="30"/>
      <c r="C25" s="30"/>
      <c r="D25" s="30"/>
      <c r="E25" s="30"/>
      <c r="F25" s="30"/>
      <c r="G25" s="30"/>
      <c r="H25" s="30"/>
      <c r="I25" s="30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t="s" s="40">
        <v>16</v>
      </c>
      <c r="AS25" s="41"/>
      <c r="AT25" s="41"/>
      <c r="AU25" s="41"/>
      <c r="AV25" s="41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18"/>
      <c r="BH25" s="18"/>
      <c r="BI25" s="18"/>
      <c r="BJ25" s="18"/>
      <c r="BK25" s="18"/>
      <c r="BL25" s="19"/>
      <c r="BM25" s="13"/>
    </row>
    <row r="26" ht="9.95" customHeight="1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41"/>
      <c r="AS26" s="41"/>
      <c r="AT26" s="41"/>
      <c r="AU26" s="41"/>
      <c r="AV26" s="41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18"/>
      <c r="BH26" s="18"/>
      <c r="BI26" s="18"/>
      <c r="BJ26" s="18"/>
      <c r="BK26" s="18"/>
      <c r="BL26" s="19"/>
      <c r="BM26" s="13"/>
    </row>
    <row r="27" ht="12" customHeight="1">
      <c r="A27" s="17"/>
      <c r="B27" s="18"/>
      <c r="C27" s="18"/>
      <c r="D27" s="18"/>
      <c r="E27" s="18"/>
      <c r="F27" s="18"/>
      <c r="G27" s="18"/>
      <c r="H27" s="18"/>
      <c r="I27" s="18"/>
      <c r="J27" t="s" s="43">
        <v>17</v>
      </c>
      <c r="K27" s="44"/>
      <c r="L27" s="44"/>
      <c r="M27" s="44"/>
      <c r="N27" s="18"/>
      <c r="O27" t="s" s="43">
        <v>18</v>
      </c>
      <c r="P27" s="44"/>
      <c r="Q27" s="18"/>
      <c r="R27" s="44"/>
      <c r="S27" t="s" s="43">
        <v>19</v>
      </c>
      <c r="T27" s="44"/>
      <c r="U27" s="44"/>
      <c r="V27" s="18"/>
      <c r="W27" s="18"/>
      <c r="X27" s="18"/>
      <c r="Y27" s="18"/>
      <c r="Z27" s="18"/>
      <c r="AA27" t="s" s="43">
        <v>17</v>
      </c>
      <c r="AB27" s="44"/>
      <c r="AC27" s="44"/>
      <c r="AD27" s="44"/>
      <c r="AE27" s="18"/>
      <c r="AF27" t="s" s="43">
        <v>18</v>
      </c>
      <c r="AG27" s="44"/>
      <c r="AH27" s="18"/>
      <c r="AI27" s="44"/>
      <c r="AJ27" s="44"/>
      <c r="AK27" t="s" s="43">
        <v>19</v>
      </c>
      <c r="AL27" s="44"/>
      <c r="AM27" s="18"/>
      <c r="AN27" s="18"/>
      <c r="AO27" s="18"/>
      <c r="AP27" s="18"/>
      <c r="AQ27" s="18"/>
      <c r="AR27" t="s" s="45">
        <v>20</v>
      </c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7"/>
      <c r="BM27" s="13"/>
    </row>
    <row r="28" ht="9.95" customHeight="1">
      <c r="A28" s="17"/>
      <c r="B28" s="18"/>
      <c r="C28" s="18"/>
      <c r="D28" t="s" s="24">
        <v>21</v>
      </c>
      <c r="E28" s="25"/>
      <c r="F28" s="25"/>
      <c r="G28" s="25"/>
      <c r="H28" s="25"/>
      <c r="I28" s="19"/>
      <c r="J28" s="48">
        <v>145</v>
      </c>
      <c r="K28" s="49"/>
      <c r="L28" s="49"/>
      <c r="M28" s="50"/>
      <c r="N28" s="51"/>
      <c r="O28" s="48">
        <v>80</v>
      </c>
      <c r="P28" s="50"/>
      <c r="Q28" s="51"/>
      <c r="R28" t="s" s="52">
        <v>22</v>
      </c>
      <c r="S28" s="53">
        <v>13</v>
      </c>
      <c r="T28" s="49"/>
      <c r="U28" s="50"/>
      <c r="V28" s="17"/>
      <c r="W28" s="18"/>
      <c r="X28" s="18"/>
      <c r="Y28" s="18"/>
      <c r="Z28" s="19"/>
      <c r="AA28" s="48">
        <v>165</v>
      </c>
      <c r="AB28" s="49"/>
      <c r="AC28" s="49"/>
      <c r="AD28" s="50"/>
      <c r="AE28" s="51"/>
      <c r="AF28" s="48">
        <v>70</v>
      </c>
      <c r="AG28" s="50"/>
      <c r="AH28" s="51"/>
      <c r="AI28" t="s" s="52">
        <v>22</v>
      </c>
      <c r="AJ28" s="53">
        <v>13</v>
      </c>
      <c r="AK28" s="49"/>
      <c r="AL28" s="50"/>
      <c r="AM28" s="17"/>
      <c r="AN28" s="18"/>
      <c r="AO28" s="18"/>
      <c r="AP28" s="18"/>
      <c r="AQ28" s="18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7"/>
      <c r="BM28" s="13"/>
    </row>
    <row r="29" ht="9.95" customHeight="1">
      <c r="A29" s="17"/>
      <c r="B29" s="18"/>
      <c r="C29" s="18"/>
      <c r="D29" s="25"/>
      <c r="E29" s="25"/>
      <c r="F29" s="25"/>
      <c r="G29" s="25"/>
      <c r="H29" s="25"/>
      <c r="I29" s="19"/>
      <c r="J29" s="54"/>
      <c r="K29" s="55"/>
      <c r="L29" s="55"/>
      <c r="M29" s="56"/>
      <c r="N29" s="51"/>
      <c r="O29" s="54"/>
      <c r="P29" s="56"/>
      <c r="Q29" s="51"/>
      <c r="R29" s="54"/>
      <c r="S29" s="55"/>
      <c r="T29" s="55"/>
      <c r="U29" s="56"/>
      <c r="V29" s="17"/>
      <c r="W29" s="18"/>
      <c r="X29" s="18"/>
      <c r="Y29" s="18"/>
      <c r="Z29" s="19"/>
      <c r="AA29" s="54"/>
      <c r="AB29" s="55"/>
      <c r="AC29" s="55"/>
      <c r="AD29" s="56"/>
      <c r="AE29" s="51"/>
      <c r="AF29" s="54"/>
      <c r="AG29" s="56"/>
      <c r="AH29" s="51"/>
      <c r="AI29" s="54"/>
      <c r="AJ29" s="55"/>
      <c r="AK29" s="55"/>
      <c r="AL29" s="56"/>
      <c r="AM29" s="17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9"/>
      <c r="BM29" s="13"/>
    </row>
    <row r="30" ht="9.95" customHeight="1">
      <c r="A30" s="17"/>
      <c r="B30" s="18"/>
      <c r="C30" s="18"/>
      <c r="D30" s="18"/>
      <c r="E30" s="18"/>
      <c r="F30" s="18"/>
      <c r="G30" s="18"/>
      <c r="H30" s="18"/>
      <c r="I30" s="18"/>
      <c r="J30" s="57"/>
      <c r="K30" s="57"/>
      <c r="L30" s="57"/>
      <c r="M30" s="57"/>
      <c r="N30" s="18"/>
      <c r="O30" s="57"/>
      <c r="P30" s="57"/>
      <c r="Q30" s="18"/>
      <c r="R30" s="57"/>
      <c r="S30" s="57"/>
      <c r="T30" s="57"/>
      <c r="U30" s="57"/>
      <c r="V30" s="18"/>
      <c r="W30" s="18"/>
      <c r="X30" s="18"/>
      <c r="Y30" s="18"/>
      <c r="Z30" s="18"/>
      <c r="AA30" s="57"/>
      <c r="AB30" s="57"/>
      <c r="AC30" s="57"/>
      <c r="AD30" s="57"/>
      <c r="AE30" s="18"/>
      <c r="AF30" s="57"/>
      <c r="AG30" s="57"/>
      <c r="AH30" s="18"/>
      <c r="AI30" s="57"/>
      <c r="AJ30" s="57"/>
      <c r="AK30" s="57"/>
      <c r="AL30" s="57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9"/>
      <c r="BM30" s="13"/>
    </row>
    <row r="31" ht="9.95" customHeight="1">
      <c r="A31" s="17"/>
      <c r="B31" s="18"/>
      <c r="C31" s="18"/>
      <c r="D31" t="s" s="24">
        <v>23</v>
      </c>
      <c r="E31" s="25"/>
      <c r="F31" s="25"/>
      <c r="G31" s="25"/>
      <c r="H31" s="25"/>
      <c r="I31" s="18"/>
      <c r="J31" s="58">
        <f>(2*J28*O28/100)+(S28*25.4)</f>
        <v>562.2</v>
      </c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18"/>
      <c r="W31" s="18"/>
      <c r="X31" s="18"/>
      <c r="Y31" s="18"/>
      <c r="Z31" s="18"/>
      <c r="AA31" s="58">
        <f>(2*AA28*AF28/100)+(AJ28*25.4)</f>
        <v>561.2</v>
      </c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18"/>
      <c r="AN31" s="18"/>
      <c r="AO31" s="59">
        <f>IF(J31&gt;=AA31,1-AA31/J31,AA31/J31-1)</f>
        <v>0.00177872643187478</v>
      </c>
      <c r="AP31" s="59"/>
      <c r="AQ31" s="59"/>
      <c r="AR31" s="59"/>
      <c r="AS31" t="s" s="60">
        <f>IF(J31&gt;AA31,"MENOR","MAIOR")</f>
        <v>24</v>
      </c>
      <c r="AT31" s="59"/>
      <c r="AU31" s="59"/>
      <c r="AV31" s="59"/>
      <c r="AW31" s="59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9"/>
      <c r="BM31" s="13"/>
    </row>
    <row r="32" ht="9.95" customHeight="1">
      <c r="A32" s="17"/>
      <c r="B32" s="18"/>
      <c r="C32" s="18"/>
      <c r="D32" s="25"/>
      <c r="E32" s="25"/>
      <c r="F32" s="25"/>
      <c r="G32" s="25"/>
      <c r="H32" s="25"/>
      <c r="I32" s="1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18"/>
      <c r="W32" s="18"/>
      <c r="X32" s="18"/>
      <c r="Y32" s="18"/>
      <c r="Z32" s="1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18"/>
      <c r="AN32" s="18"/>
      <c r="AO32" s="59"/>
      <c r="AP32" s="59"/>
      <c r="AQ32" s="59"/>
      <c r="AR32" s="59"/>
      <c r="AS32" s="59"/>
      <c r="AT32" s="59"/>
      <c r="AU32" s="59"/>
      <c r="AV32" s="59"/>
      <c r="AW32" s="59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9"/>
      <c r="BM32" s="13"/>
    </row>
    <row r="33" ht="8" customHeight="1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9"/>
      <c r="BM33" s="13"/>
    </row>
    <row r="34" ht="14.25" customHeight="1">
      <c r="A34" s="61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t="s" s="43">
        <v>25</v>
      </c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t="s" s="43">
        <v>25</v>
      </c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62"/>
      <c r="BM34" s="63"/>
    </row>
  </sheetData>
  <mergeCells count="26">
    <mergeCell ref="A2:BL4"/>
    <mergeCell ref="A6:E7"/>
    <mergeCell ref="A8:I14"/>
    <mergeCell ref="AR17:BF20"/>
    <mergeCell ref="BG17:BL20"/>
    <mergeCell ref="AO31:AR32"/>
    <mergeCell ref="AS31:AW32"/>
    <mergeCell ref="AR7:BL10"/>
    <mergeCell ref="AR12:BL15"/>
    <mergeCell ref="J31:U32"/>
    <mergeCell ref="AA31:AL32"/>
    <mergeCell ref="AR25:AV26"/>
    <mergeCell ref="AR27:BL28"/>
    <mergeCell ref="D31:H32"/>
    <mergeCell ref="AI28:AI29"/>
    <mergeCell ref="AJ28:AL29"/>
    <mergeCell ref="N7:R8"/>
    <mergeCell ref="AD7:AH8"/>
    <mergeCell ref="J28:M29"/>
    <mergeCell ref="O28:P29"/>
    <mergeCell ref="R28:R29"/>
    <mergeCell ref="S28:U29"/>
    <mergeCell ref="AA28:AD29"/>
    <mergeCell ref="AF28:AG29"/>
    <mergeCell ref="A15:I25"/>
    <mergeCell ref="D28:H29"/>
  </mergeCells>
  <conditionalFormatting sqref="AR12">
    <cfRule type="containsText" dxfId="0" priority="1" stopIfTrue="1" text="DIFERENÇA PERCENTUAL TOLERÁVEL">
      <formula>NOT(ISERROR(FIND(UPPER("DIFERENÇA PERCENTUAL TOLERÁVEL"),UPPER(AR12))))</formula>
      <formula>"DIFERENÇA PERCENTUAL TOLERÁVEL"</formula>
    </cfRule>
  </conditionalFormatting>
  <dataValidations count="3">
    <dataValidation type="list" allowBlank="1" showInputMessage="1" showErrorMessage="1" sqref="J28:M29 AA28:AD29">
      <formula1>"145,155,165,175,185,195,205,215,225,235,245,255,265,275,285,295,305,315"</formula1>
    </dataValidation>
    <dataValidation type="list" allowBlank="1" showInputMessage="1" showErrorMessage="1" sqref="O28:P29 AF28:AG29">
      <formula1>"30,35,40,45,50,55,60,65,70,75,80,85,90,95,100"</formula1>
    </dataValidation>
    <dataValidation type="list" allowBlank="1" showInputMessage="1" showErrorMessage="1" sqref="S28:U29 AJ28:AL29">
      <formula1>"13,14,15,16,17,18,19,20,21,22,23,24,25,26"</formula1>
    </dataValidation>
  </dataValidations>
  <pageMargins left="0.511811" right="0.511811" top="0.787402" bottom="0.787402" header="0.314961" footer="0.314961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E21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64" customWidth="1"/>
    <col min="6" max="16384" width="8.85156" style="64" customWidth="1"/>
  </cols>
  <sheetData>
    <row r="1" ht="13.55" customHeight="1">
      <c r="A1" s="65"/>
      <c r="B1" s="65"/>
      <c r="C1" s="65"/>
      <c r="D1" s="65"/>
      <c r="E1" s="65"/>
    </row>
    <row r="2" ht="13.55" customHeight="1">
      <c r="A2" s="65"/>
      <c r="B2" s="65"/>
      <c r="C2" s="65"/>
      <c r="D2" s="65"/>
      <c r="E2" s="65"/>
    </row>
    <row r="3" ht="13.55" customHeight="1">
      <c r="A3" t="s" s="66">
        <v>17</v>
      </c>
      <c r="B3" t="s" s="66">
        <v>18</v>
      </c>
      <c r="C3" t="s" s="66">
        <v>19</v>
      </c>
      <c r="D3" s="65"/>
      <c r="E3" s="65"/>
    </row>
    <row r="4" ht="13.55" customHeight="1">
      <c r="A4" s="67">
        <v>145</v>
      </c>
      <c r="B4" s="67">
        <v>30</v>
      </c>
      <c r="C4" s="67">
        <v>13</v>
      </c>
      <c r="D4" s="65"/>
      <c r="E4" s="65"/>
    </row>
    <row r="5" ht="13.55" customHeight="1">
      <c r="A5" s="67">
        <v>155</v>
      </c>
      <c r="B5" s="67">
        <v>35</v>
      </c>
      <c r="C5" s="67">
        <v>14</v>
      </c>
      <c r="D5" s="65"/>
      <c r="E5" s="65"/>
    </row>
    <row r="6" ht="13.55" customHeight="1">
      <c r="A6" s="67">
        <v>165</v>
      </c>
      <c r="B6" s="67">
        <v>40</v>
      </c>
      <c r="C6" s="67">
        <v>15</v>
      </c>
      <c r="D6" s="65"/>
      <c r="E6" s="65"/>
    </row>
    <row r="7" ht="13.55" customHeight="1">
      <c r="A7" s="67">
        <v>175</v>
      </c>
      <c r="B7" s="67">
        <v>45</v>
      </c>
      <c r="C7" s="67">
        <v>16</v>
      </c>
      <c r="D7" s="65"/>
      <c r="E7" s="65"/>
    </row>
    <row r="8" ht="13.55" customHeight="1">
      <c r="A8" s="67">
        <v>185</v>
      </c>
      <c r="B8" s="67">
        <v>50</v>
      </c>
      <c r="C8" s="67">
        <v>17</v>
      </c>
      <c r="D8" s="65"/>
      <c r="E8" s="65"/>
    </row>
    <row r="9" ht="13.55" customHeight="1">
      <c r="A9" s="67">
        <v>195</v>
      </c>
      <c r="B9" s="67">
        <v>55</v>
      </c>
      <c r="C9" s="67">
        <v>18</v>
      </c>
      <c r="D9" s="65"/>
      <c r="E9" s="65"/>
    </row>
    <row r="10" ht="13.55" customHeight="1">
      <c r="A10" s="67">
        <v>205</v>
      </c>
      <c r="B10" s="67">
        <v>60</v>
      </c>
      <c r="C10" s="67">
        <v>19</v>
      </c>
      <c r="D10" s="65"/>
      <c r="E10" s="65"/>
    </row>
    <row r="11" ht="13.55" customHeight="1">
      <c r="A11" s="67">
        <v>215</v>
      </c>
      <c r="B11" s="67">
        <v>65</v>
      </c>
      <c r="C11" s="67">
        <v>20</v>
      </c>
      <c r="D11" s="65"/>
      <c r="E11" s="65"/>
    </row>
    <row r="12" ht="13.55" customHeight="1">
      <c r="A12" s="67">
        <v>225</v>
      </c>
      <c r="B12" s="67">
        <v>70</v>
      </c>
      <c r="C12" s="67">
        <v>21</v>
      </c>
      <c r="D12" s="65"/>
      <c r="E12" s="65"/>
    </row>
    <row r="13" ht="13.55" customHeight="1">
      <c r="A13" s="67">
        <v>235</v>
      </c>
      <c r="B13" s="67">
        <v>75</v>
      </c>
      <c r="C13" s="67">
        <v>22</v>
      </c>
      <c r="D13" s="65"/>
      <c r="E13" s="65"/>
    </row>
    <row r="14" ht="13.55" customHeight="1">
      <c r="A14" s="67">
        <v>245</v>
      </c>
      <c r="B14" s="67">
        <v>80</v>
      </c>
      <c r="C14" s="67">
        <v>23</v>
      </c>
      <c r="D14" s="65"/>
      <c r="E14" s="65"/>
    </row>
    <row r="15" ht="13.55" customHeight="1">
      <c r="A15" s="67">
        <v>255</v>
      </c>
      <c r="B15" s="67">
        <v>85</v>
      </c>
      <c r="C15" s="67">
        <v>24</v>
      </c>
      <c r="D15" s="65"/>
      <c r="E15" s="65"/>
    </row>
    <row r="16" ht="13.55" customHeight="1">
      <c r="A16" s="67">
        <v>265</v>
      </c>
      <c r="B16" s="67">
        <v>90</v>
      </c>
      <c r="C16" s="67">
        <v>25</v>
      </c>
      <c r="D16" s="65"/>
      <c r="E16" s="65"/>
    </row>
    <row r="17" ht="13.55" customHeight="1">
      <c r="A17" s="67">
        <v>275</v>
      </c>
      <c r="B17" s="67">
        <v>95</v>
      </c>
      <c r="C17" s="67">
        <v>26</v>
      </c>
      <c r="D17" s="65"/>
      <c r="E17" s="65"/>
    </row>
    <row r="18" ht="13.55" customHeight="1">
      <c r="A18" s="67">
        <v>285</v>
      </c>
      <c r="B18" s="67">
        <v>100</v>
      </c>
      <c r="C18" s="65"/>
      <c r="D18" s="65"/>
      <c r="E18" s="65"/>
    </row>
    <row r="19" ht="13.55" customHeight="1">
      <c r="A19" s="67">
        <v>295</v>
      </c>
      <c r="B19" s="65"/>
      <c r="C19" s="65"/>
      <c r="D19" s="65"/>
      <c r="E19" s="65"/>
    </row>
    <row r="20" ht="13.55" customHeight="1">
      <c r="A20" s="67">
        <v>305</v>
      </c>
      <c r="B20" s="65"/>
      <c r="C20" s="65"/>
      <c r="D20" s="65"/>
      <c r="E20" s="65"/>
    </row>
    <row r="21" ht="13.55" customHeight="1">
      <c r="A21" s="67">
        <v>315</v>
      </c>
      <c r="B21" s="65"/>
      <c r="C21" s="65"/>
      <c r="D21" s="65"/>
      <c r="E21" s="65"/>
    </row>
  </sheetData>
  <pageMargins left="0.511811" right="0.511811" top="0.787402" bottom="0.787402" header="0.314961" footer="0.314961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